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Вар 2" sheetId="1" r:id="rId1"/>
    <sheet name="Лист2" sheetId="2" r:id="rId2"/>
    <sheet name="Лист3" sheetId="3" r:id="rId3"/>
  </sheets>
  <definedNames>
    <definedName name="_xlnm.Print_Titles" localSheetId="0">'Вар 2'!$17:$17</definedName>
    <definedName name="_xlnm.Print_Area" localSheetId="0">'Вар 2'!$A$1:$I$36</definedName>
  </definedNames>
  <calcPr fullCalcOnLoad="1"/>
</workbook>
</file>

<file path=xl/sharedStrings.xml><?xml version="1.0" encoding="utf-8"?>
<sst xmlns="http://schemas.openxmlformats.org/spreadsheetml/2006/main" count="59" uniqueCount="58">
  <si>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</si>
  <si>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</si>
  <si>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</si>
  <si>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</si>
  <si>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</si>
  <si>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</si>
  <si>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</si>
  <si>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</si>
  <si>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</si>
  <si>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</si>
  <si>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</si>
  <si>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</si>
  <si>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</si>
  <si>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</si>
  <si>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</si>
  <si>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</si>
  <si>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</si>
  <si>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</si>
  <si>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</si>
  <si>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</si>
  <si>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</si>
  <si>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</si>
  <si>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</si>
  <si>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</si>
  <si>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</si>
  <si>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</si>
  <si>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</si>
  <si>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</si>
  <si>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</si>
  <si>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</si>
  <si>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</si>
  <si>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</si>
  <si>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</si>
  <si>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</si>
  <si>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</si>
  <si>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</si>
  <si>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</si>
  <si>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</si>
  <si>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</si>
  <si>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</si>
  <si>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</si>
  <si>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</si>
  <si>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</si>
  <si>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</si>
  <si>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</si>
  <si>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</si>
  <si>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</si>
  <si>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</si>
  <si>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</si>
  <si>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</si>
  <si>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</si>
  <si>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</si>
  <si>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</si>
  <si>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Средства по 185-ФЗ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</si>
  <si>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</si>
  <si>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12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 
за 2009 год</t>
    </r>
  </si>
  <si>
    <r>
      <t xml:space="preserve">1.Ремонт фасада:
</t>
    </r>
    <r>
      <rPr>
        <sz val="10"/>
        <rFont val="Times New Roman"/>
        <family val="1"/>
      </rPr>
      <t xml:space="preserve">- ремонт меж.панельных швов-2050м/п
- установка дв. блоков-2шт.
- окраска балконных ограждений 633м2
- ремонт балконных козырьков 28,8м2
- ремонт подъездных козырьков51,2м2 </t>
    </r>
    <r>
      <rPr>
        <b/>
        <sz val="10"/>
        <rFont val="Times New Roman"/>
        <family val="1"/>
      </rPr>
      <t xml:space="preserve">
2.Ремонт бетонной кровли -689м2
3.Ремонт внутридомовых инженерных сетей:
</t>
    </r>
    <r>
      <rPr>
        <sz val="10"/>
        <rFont val="Times New Roman"/>
        <family val="1"/>
      </rPr>
      <t>- замена розлива ГХВ в подвале
- замена розлива теплоснабжения в подвале
- замена теплового ввода
- ремонт рамок управления в подвале
- выгораживание помещения для приборов учета тепловой энергии в подвале
- установка приборов учета тепловой энергии</t>
    </r>
    <r>
      <rPr>
        <b/>
        <sz val="10"/>
        <rFont val="Times New Roman"/>
        <family val="1"/>
      </rPr>
      <t xml:space="preserve">
4. Ремонт освещения в подвале - 8 светильников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</si>
  <si>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Масляная окраска дверных полотен металл. ,деревянных -18,72м2
- Ремонт металл.двери сваркой -1шт.
- Ремонт дверных полотен -5шт.
- Изготовление металл.лестниц в подвалы с установкой -4шт.
- Ремонт подъездов -1шт.
- Известковая окраска подвальных площадок -95м2
- Бетонирование порогов в тамбурах-1,4м2
- Масляная окраска ливневых труб в подвале,лавочек -8,15м2
- Изготовление металлич. слива на подъездное окно с установкой -1шт.
- Масляная окраска окон с фасада -54,84м2
- Окраска вход. панелей,балконных ограждений с нанесением пропитки -755м2
- Изготовление оконных переплетов с остеклением -5шт./3,17м2
- Утепление труб ливневой канализации -3шт./4,86м2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</si>
</sst>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8" sqref="H8:I8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29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5.75" customHeight="1">
      <c r="A1" s="27" t="s">
        <v>55</v>
      </c>
      <c r="B1" s="27"/>
      <c r="C1" s="27"/>
      <c r="D1" s="27"/>
      <c r="E1" s="27"/>
      <c r="F1" s="27"/>
      <c r="G1" s="27"/>
      <c r="H1" s="27"/>
      <c r="I1" s="2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2" t="s">
        <v>28</v>
      </c>
      <c r="B3" s="33"/>
      <c r="C3" s="33"/>
      <c r="D3" s="33"/>
      <c r="E3" s="33"/>
      <c r="F3" s="33"/>
      <c r="G3" s="33"/>
      <c r="H3" s="33"/>
      <c r="I3" s="34"/>
    </row>
    <row r="4" spans="1:9" ht="21" customHeight="1">
      <c r="A4" s="7">
        <v>1</v>
      </c>
      <c r="B4" s="35" t="s">
        <v>23</v>
      </c>
      <c r="C4" s="36"/>
      <c r="D4" s="36"/>
      <c r="E4" s="36"/>
      <c r="F4" s="36"/>
      <c r="G4" s="37"/>
      <c r="H4" s="38">
        <v>1988</v>
      </c>
      <c r="I4" s="39"/>
    </row>
    <row r="5" spans="1:9" ht="21" customHeight="1">
      <c r="A5" s="7">
        <v>2</v>
      </c>
      <c r="B5" s="35" t="s">
        <v>20</v>
      </c>
      <c r="C5" s="36"/>
      <c r="D5" s="36"/>
      <c r="E5" s="36"/>
      <c r="F5" s="36"/>
      <c r="G5" s="37"/>
      <c r="H5" s="38">
        <v>5</v>
      </c>
      <c r="I5" s="39"/>
    </row>
    <row r="6" spans="1:9" ht="21" customHeight="1">
      <c r="A6" s="7">
        <v>3</v>
      </c>
      <c r="B6" s="35" t="s">
        <v>21</v>
      </c>
      <c r="C6" s="36"/>
      <c r="D6" s="36"/>
      <c r="E6" s="36"/>
      <c r="F6" s="36"/>
      <c r="G6" s="37"/>
      <c r="H6" s="38">
        <v>4</v>
      </c>
      <c r="I6" s="39"/>
    </row>
    <row r="7" spans="1:9" ht="21" customHeight="1">
      <c r="A7" s="7">
        <v>4</v>
      </c>
      <c r="B7" s="35" t="s">
        <v>22</v>
      </c>
      <c r="C7" s="36"/>
      <c r="D7" s="36"/>
      <c r="E7" s="36"/>
      <c r="F7" s="36"/>
      <c r="G7" s="37"/>
      <c r="H7" s="38">
        <v>58</v>
      </c>
      <c r="I7" s="39"/>
    </row>
    <row r="8" spans="1:9" ht="21" customHeight="1">
      <c r="A8" s="7">
        <v>5</v>
      </c>
      <c r="B8" s="35" t="s">
        <v>24</v>
      </c>
      <c r="C8" s="36"/>
      <c r="D8" s="36"/>
      <c r="E8" s="36"/>
      <c r="F8" s="36"/>
      <c r="G8" s="37"/>
      <c r="H8" s="44">
        <f>H9+H10</f>
        <v>3356</v>
      </c>
      <c r="I8" s="45"/>
    </row>
    <row r="9" spans="1:9" ht="21" customHeight="1">
      <c r="A9" s="7">
        <v>6</v>
      </c>
      <c r="B9" s="35" t="s">
        <v>25</v>
      </c>
      <c r="C9" s="36"/>
      <c r="D9" s="36"/>
      <c r="E9" s="36"/>
      <c r="F9" s="36"/>
      <c r="G9" s="37"/>
      <c r="H9" s="44">
        <v>2937.2</v>
      </c>
      <c r="I9" s="45"/>
    </row>
    <row r="10" spans="1:9" ht="19.5" customHeight="1">
      <c r="A10" s="7">
        <v>7</v>
      </c>
      <c r="B10" s="46" t="s">
        <v>26</v>
      </c>
      <c r="C10" s="46"/>
      <c r="D10" s="46"/>
      <c r="E10" s="46"/>
      <c r="F10" s="46"/>
      <c r="G10" s="46"/>
      <c r="H10" s="44">
        <v>418.8</v>
      </c>
      <c r="I10" s="45"/>
    </row>
    <row r="11" spans="1:9" ht="21" customHeight="1">
      <c r="A11" s="7">
        <v>8</v>
      </c>
      <c r="B11" s="46" t="s">
        <v>27</v>
      </c>
      <c r="C11" s="46"/>
      <c r="D11" s="46"/>
      <c r="E11" s="46"/>
      <c r="F11" s="46"/>
      <c r="G11" s="46"/>
      <c r="H11" s="44">
        <v>3701</v>
      </c>
      <c r="I11" s="45"/>
    </row>
    <row r="12" spans="1:9" ht="14.25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21" customHeight="1">
      <c r="A13" s="32" t="s">
        <v>29</v>
      </c>
      <c r="B13" s="33"/>
      <c r="C13" s="33"/>
      <c r="D13" s="33"/>
      <c r="E13" s="33"/>
      <c r="F13" s="33"/>
      <c r="G13" s="33"/>
      <c r="H13" s="33"/>
      <c r="I13" s="34"/>
    </row>
    <row r="14" spans="1:9" ht="21" customHeight="1">
      <c r="A14" s="24" t="s">
        <v>54</v>
      </c>
      <c r="B14" s="25"/>
      <c r="C14" s="25"/>
      <c r="D14" s="25"/>
      <c r="E14" s="25"/>
      <c r="F14" s="25"/>
      <c r="G14" s="25"/>
      <c r="H14" s="25"/>
      <c r="I14" s="26"/>
    </row>
    <row r="15" spans="1:9" ht="12.75" customHeight="1">
      <c r="A15" s="30" t="s">
        <v>3</v>
      </c>
      <c r="B15" s="30" t="s">
        <v>31</v>
      </c>
      <c r="C15" s="28" t="s">
        <v>0</v>
      </c>
      <c r="D15" s="43"/>
      <c r="E15" s="43"/>
      <c r="F15" s="29"/>
      <c r="G15" s="28" t="s">
        <v>2</v>
      </c>
      <c r="H15" s="29"/>
      <c r="I15" s="30" t="s">
        <v>32</v>
      </c>
    </row>
    <row r="16" spans="1:9" ht="76.5" customHeight="1">
      <c r="A16" s="31"/>
      <c r="B16" s="3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-1.83546</v>
      </c>
      <c r="C19" s="8" t="s">
        <v>4</v>
      </c>
      <c r="D19" s="13">
        <v>16.1858</v>
      </c>
      <c r="E19" s="13">
        <v>14.88767</v>
      </c>
      <c r="F19" s="13"/>
      <c r="G19" s="20" t="s">
        <v>48</v>
      </c>
      <c r="H19" s="13">
        <f>E19</f>
        <v>14.88767</v>
      </c>
      <c r="I19" s="13">
        <f>B19-D19+E19</f>
        <v>-3.1335900000000017</v>
      </c>
    </row>
    <row r="20" spans="1:9" ht="394.5" customHeight="1">
      <c r="A20" s="7" t="s">
        <v>12</v>
      </c>
      <c r="B20" s="13">
        <v>-39.32778</v>
      </c>
      <c r="C20" s="8" t="s">
        <v>50</v>
      </c>
      <c r="D20" s="13">
        <v>346.80797</v>
      </c>
      <c r="E20" s="13">
        <v>318.99341</v>
      </c>
      <c r="F20" s="13"/>
      <c r="G20" s="21" t="s">
        <v>57</v>
      </c>
      <c r="H20" s="13">
        <f>E20</f>
        <v>318.99341</v>
      </c>
      <c r="I20" s="13">
        <f>B20-D20+E20</f>
        <v>-67.14234000000005</v>
      </c>
    </row>
    <row r="21" spans="1:9" ht="27" customHeight="1">
      <c r="A21" s="10"/>
      <c r="B21" s="11">
        <f>SUM(B19:B20)</f>
        <v>-41.163239999999995</v>
      </c>
      <c r="C21" s="12" t="s">
        <v>6</v>
      </c>
      <c r="D21" s="11">
        <f>SUM(D19:D20)</f>
        <v>362.99377000000004</v>
      </c>
      <c r="E21" s="11">
        <f>SUM(E19:E20)</f>
        <v>333.88108</v>
      </c>
      <c r="F21" s="11"/>
      <c r="G21" s="1"/>
      <c r="H21" s="11">
        <f>SUM(H19:H20)</f>
        <v>333.88108</v>
      </c>
      <c r="I21" s="11">
        <f>SUM(I19:I20)</f>
        <v>-70.27593000000005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-37.61265</v>
      </c>
      <c r="C23" s="8" t="s">
        <v>9</v>
      </c>
      <c r="D23" s="13">
        <v>331.68321</v>
      </c>
      <c r="E23" s="13">
        <v>305.08168</v>
      </c>
      <c r="F23" s="13"/>
      <c r="G23" s="22" t="s">
        <v>43</v>
      </c>
      <c r="H23" s="13">
        <f>E23</f>
        <v>305.08168</v>
      </c>
      <c r="I23" s="13">
        <f>B23-D23+E23</f>
        <v>-64.21417999999994</v>
      </c>
    </row>
    <row r="24" spans="1:9" ht="27" customHeight="1">
      <c r="A24" s="14" t="s">
        <v>15</v>
      </c>
      <c r="B24" s="13">
        <v>-13.92184</v>
      </c>
      <c r="C24" s="8" t="s">
        <v>10</v>
      </c>
      <c r="D24" s="13">
        <v>122.76829</v>
      </c>
      <c r="E24" s="13">
        <v>112.92208</v>
      </c>
      <c r="F24" s="13"/>
      <c r="G24" s="22" t="s">
        <v>44</v>
      </c>
      <c r="H24" s="13">
        <f>E24</f>
        <v>112.92208</v>
      </c>
      <c r="I24" s="13">
        <f>B24-D24+E24</f>
        <v>-23.768049999999988</v>
      </c>
    </row>
    <row r="25" spans="1:9" ht="27" customHeight="1">
      <c r="A25" s="14" t="s">
        <v>16</v>
      </c>
      <c r="B25" s="13">
        <v>-8.01382</v>
      </c>
      <c r="C25" s="8" t="s">
        <v>30</v>
      </c>
      <c r="D25" s="13">
        <v>70.66907</v>
      </c>
      <c r="E25" s="13">
        <v>65.00129</v>
      </c>
      <c r="F25" s="13"/>
      <c r="G25" s="22" t="s">
        <v>45</v>
      </c>
      <c r="H25" s="13">
        <f>E25</f>
        <v>65.00129</v>
      </c>
      <c r="I25" s="13">
        <f>B25-D25+E25</f>
        <v>-13.681600000000003</v>
      </c>
    </row>
    <row r="26" spans="1:9" ht="27" customHeight="1">
      <c r="A26" s="7" t="s">
        <v>17</v>
      </c>
      <c r="B26" s="13">
        <v>-5.32521</v>
      </c>
      <c r="C26" s="8" t="s">
        <v>8</v>
      </c>
      <c r="D26" s="13">
        <v>46.95982</v>
      </c>
      <c r="E26" s="13">
        <v>43.19356</v>
      </c>
      <c r="F26" s="13"/>
      <c r="G26" s="22" t="s">
        <v>46</v>
      </c>
      <c r="H26" s="13">
        <f>E26</f>
        <v>43.19356</v>
      </c>
      <c r="I26" s="13">
        <f>B26-D26+E26</f>
        <v>-9.091470000000001</v>
      </c>
    </row>
    <row r="27" spans="1:9" ht="27" customHeight="1">
      <c r="A27" s="7" t="s">
        <v>36</v>
      </c>
      <c r="B27" s="13">
        <v>-1.16942</v>
      </c>
      <c r="C27" s="8" t="s">
        <v>37</v>
      </c>
      <c r="D27" s="13">
        <v>10.31239</v>
      </c>
      <c r="E27" s="13">
        <v>9.48532</v>
      </c>
      <c r="F27" s="13"/>
      <c r="G27" s="22" t="s">
        <v>47</v>
      </c>
      <c r="H27" s="13">
        <f>E27</f>
        <v>9.48532</v>
      </c>
      <c r="I27" s="13">
        <f>B27-D27+E27</f>
        <v>-1.9964900000000014</v>
      </c>
    </row>
    <row r="28" spans="1:9" ht="27" customHeight="1">
      <c r="A28" s="10"/>
      <c r="B28" s="11">
        <f>SUM(B23:B27)</f>
        <v>-66.04294000000002</v>
      </c>
      <c r="C28" s="12" t="s">
        <v>13</v>
      </c>
      <c r="D28" s="11">
        <f>SUM(D23:D27)</f>
        <v>582.39278</v>
      </c>
      <c r="E28" s="11">
        <f>SUM(E23:E27)</f>
        <v>535.68393</v>
      </c>
      <c r="F28" s="11"/>
      <c r="G28" s="2"/>
      <c r="H28" s="11">
        <f>SUM(H23:H27)</f>
        <v>535.68393</v>
      </c>
      <c r="I28" s="11">
        <f>SUM(I23:I27)</f>
        <v>-112.75178999999994</v>
      </c>
    </row>
    <row r="29" spans="1:9" ht="26.25" customHeight="1" hidden="1">
      <c r="A29" s="10">
        <v>3</v>
      </c>
      <c r="B29" s="16"/>
      <c r="C29" s="12" t="s">
        <v>38</v>
      </c>
      <c r="D29" s="13"/>
      <c r="E29" s="13"/>
      <c r="F29" s="13"/>
      <c r="G29" s="3"/>
      <c r="H29" s="13"/>
      <c r="I29" s="13"/>
    </row>
    <row r="30" spans="1:9" ht="30" hidden="1">
      <c r="A30" s="7" t="s">
        <v>51</v>
      </c>
      <c r="B30" s="13"/>
      <c r="C30" s="8" t="s">
        <v>39</v>
      </c>
      <c r="D30" s="13"/>
      <c r="E30" s="13"/>
      <c r="F30" s="13"/>
      <c r="G30" s="3"/>
      <c r="H30" s="13">
        <f>E30</f>
        <v>0</v>
      </c>
      <c r="I30" s="13">
        <f>B30-D30+E30</f>
        <v>0</v>
      </c>
    </row>
    <row r="31" spans="1:9" ht="15" hidden="1">
      <c r="A31" s="7" t="s">
        <v>52</v>
      </c>
      <c r="B31" s="13"/>
      <c r="C31" s="8" t="s">
        <v>40</v>
      </c>
      <c r="D31" s="13"/>
      <c r="E31" s="13"/>
      <c r="F31" s="13"/>
      <c r="G31" s="3"/>
      <c r="H31" s="13">
        <f>E31</f>
        <v>0</v>
      </c>
      <c r="I31" s="13">
        <f>B31-D31+E31</f>
        <v>0</v>
      </c>
    </row>
    <row r="32" spans="1:9" s="17" customFormat="1" ht="14.25" hidden="1">
      <c r="A32" s="10"/>
      <c r="B32" s="11">
        <f>SUM(B30:B31)</f>
        <v>0</v>
      </c>
      <c r="C32" s="12" t="s">
        <v>41</v>
      </c>
      <c r="D32" s="11">
        <f>SUM(D30:D31)</f>
        <v>0</v>
      </c>
      <c r="E32" s="11">
        <f>SUM(E30:E31)</f>
        <v>0</v>
      </c>
      <c r="F32" s="11"/>
      <c r="G32" s="2"/>
      <c r="H32" s="11">
        <f>SUM(H30:H31)</f>
        <v>0</v>
      </c>
      <c r="I32" s="11">
        <f>SUM(I30:I31)</f>
        <v>0</v>
      </c>
    </row>
    <row r="33" spans="1:9" ht="30.75" customHeight="1">
      <c r="A33" s="18"/>
      <c r="B33" s="11">
        <f>SUM(B21,B28,B32)</f>
        <v>-107.20618000000002</v>
      </c>
      <c r="C33" s="12" t="s">
        <v>19</v>
      </c>
      <c r="D33" s="11">
        <f>SUM(D21,D28,D32)</f>
        <v>945.38655</v>
      </c>
      <c r="E33" s="11">
        <f>SUM(E21,E28,E32)</f>
        <v>869.56501</v>
      </c>
      <c r="F33" s="11">
        <f>SUM(F21,F28,F32)</f>
        <v>0</v>
      </c>
      <c r="G33" s="2"/>
      <c r="H33" s="11">
        <f>SUM(H21,H28,H32)</f>
        <v>869.56501</v>
      </c>
      <c r="I33" s="11">
        <f>SUM(I21,I28,I32)</f>
        <v>-183.02772</v>
      </c>
    </row>
    <row r="34" spans="1:9" ht="39.75" customHeight="1">
      <c r="A34" s="18"/>
      <c r="B34" s="11"/>
      <c r="C34" s="12" t="s">
        <v>42</v>
      </c>
      <c r="D34" s="40">
        <f>E33+F33-D33</f>
        <v>-75.82154000000003</v>
      </c>
      <c r="E34" s="41"/>
      <c r="F34" s="42"/>
      <c r="G34" s="1"/>
      <c r="H34" s="11"/>
      <c r="I34" s="11"/>
    </row>
    <row r="35" spans="1:9" ht="30">
      <c r="A35" s="18"/>
      <c r="B35" s="11"/>
      <c r="C35" s="12"/>
      <c r="D35" s="19"/>
      <c r="E35" s="11"/>
      <c r="F35" s="13" t="s">
        <v>53</v>
      </c>
      <c r="G35" s="2"/>
      <c r="H35" s="15"/>
      <c r="I35" s="11"/>
    </row>
    <row r="36" spans="1:9" ht="214.5" customHeight="1">
      <c r="A36" s="10">
        <v>3</v>
      </c>
      <c r="B36" s="11">
        <v>17.8</v>
      </c>
      <c r="C36" s="12" t="s">
        <v>18</v>
      </c>
      <c r="D36" s="11">
        <v>34.88812</v>
      </c>
      <c r="E36" s="11">
        <v>32.09004</v>
      </c>
      <c r="F36" s="11">
        <v>2480.49</v>
      </c>
      <c r="G36" s="23" t="s">
        <v>56</v>
      </c>
      <c r="H36" s="11">
        <v>2613.05</v>
      </c>
      <c r="I36" s="11">
        <f>B36+E36+F36-H36</f>
        <v>-82.66996000000017</v>
      </c>
    </row>
  </sheetData>
  <mergeCells count="27"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2010-10-18T12:19:38Z</cp:lastPrinted>
  <dcterms:created xsi:type="dcterms:W3CDTF">2010-04-01T07:27:06Z</dcterms:created>
  <dcterms:modified xsi:type="dcterms:W3CDTF">2010-12-07T09:48:23Z</dcterms:modified>
  <cp:category/>
  <cp:version/>
  <cp:contentType/>
  <cp:contentStatus/>
</cp:coreProperties>
</file>